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شفاهی بورد 1401\جراحی\"/>
    </mc:Choice>
  </mc:AlternateContent>
  <xr:revisionPtr revIDLastSave="0" documentId="13_ncr:1_{C9301638-3E9B-4A27-8136-478C02F663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2" i="1"/>
  <c r="F3" i="1"/>
  <c r="F4" i="1"/>
  <c r="O2" i="1"/>
  <c r="N2" i="1" s="1"/>
  <c r="O3" i="1"/>
  <c r="N3" i="1" s="1"/>
  <c r="P3" i="1" s="1"/>
  <c r="L3" i="1" s="1"/>
  <c r="O4" i="1"/>
  <c r="O5" i="1"/>
  <c r="O6" i="1"/>
  <c r="O7" i="1"/>
  <c r="O8" i="1"/>
  <c r="O9" i="1"/>
  <c r="O10" i="1"/>
  <c r="O11" i="1"/>
  <c r="O12" i="1"/>
  <c r="O13" i="1"/>
  <c r="O14" i="1"/>
  <c r="O15" i="1"/>
  <c r="N4" i="1"/>
  <c r="P4" i="1" s="1"/>
  <c r="L4" i="1" s="1"/>
  <c r="J16" i="1"/>
  <c r="N10" i="1"/>
  <c r="N11" i="1"/>
  <c r="N12" i="1"/>
  <c r="N13" i="1"/>
  <c r="N14" i="1"/>
  <c r="N15" i="1"/>
  <c r="P10" i="1"/>
  <c r="L10" i="1" s="1"/>
  <c r="P11" i="1"/>
  <c r="L11" i="1" s="1"/>
  <c r="P12" i="1"/>
  <c r="L12" i="1" s="1"/>
  <c r="P13" i="1"/>
  <c r="L13" i="1" s="1"/>
  <c r="P14" i="1"/>
  <c r="L14" i="1" s="1"/>
  <c r="P15" i="1"/>
  <c r="L15" i="1" s="1"/>
  <c r="N5" i="1"/>
  <c r="P5" i="1" s="1"/>
  <c r="L5" i="1" s="1"/>
  <c r="N6" i="1"/>
  <c r="P6" i="1" s="1"/>
  <c r="L6" i="1" s="1"/>
  <c r="N7" i="1"/>
  <c r="P7" i="1" s="1"/>
  <c r="L7" i="1" s="1"/>
  <c r="N8" i="1"/>
  <c r="P8" i="1" s="1"/>
  <c r="L8" i="1" s="1"/>
  <c r="N9" i="1"/>
  <c r="P9" i="1" s="1"/>
  <c r="L9" i="1" s="1"/>
  <c r="P2" i="1" l="1"/>
  <c r="L2" i="1" s="1"/>
  <c r="L16" i="1" s="1"/>
  <c r="L17" i="1" s="1"/>
</calcChain>
</file>

<file path=xl/sharedStrings.xml><?xml version="1.0" encoding="utf-8"?>
<sst xmlns="http://schemas.openxmlformats.org/spreadsheetml/2006/main" count="39" uniqueCount="39">
  <si>
    <t>نوع مقاله</t>
  </si>
  <si>
    <t>تعداد نویسنده ها</t>
  </si>
  <si>
    <t>index</t>
  </si>
  <si>
    <t>original research</t>
  </si>
  <si>
    <t>Pubmed</t>
  </si>
  <si>
    <t>scopus</t>
  </si>
  <si>
    <t>without</t>
  </si>
  <si>
    <t>case report</t>
  </si>
  <si>
    <t>case series</t>
  </si>
  <si>
    <t>letter to editor</t>
  </si>
  <si>
    <t>short communication</t>
  </si>
  <si>
    <t>systematic review, meta-analysis</t>
  </si>
  <si>
    <t>نویسنده اول یا مسئول</t>
  </si>
  <si>
    <t>بقیه همکاران</t>
  </si>
  <si>
    <t>یک</t>
  </si>
  <si>
    <t>دو</t>
  </si>
  <si>
    <t>سه</t>
  </si>
  <si>
    <t>چهار</t>
  </si>
  <si>
    <t>پنج</t>
  </si>
  <si>
    <t>شش تا نه</t>
  </si>
  <si>
    <t>بیشتر مساوی 10</t>
  </si>
  <si>
    <t>امتیاز نهایی</t>
  </si>
  <si>
    <t>عنوان مقاله</t>
  </si>
  <si>
    <t>سال چاپ</t>
  </si>
  <si>
    <t>امتیاز مورد قبول</t>
  </si>
  <si>
    <t>جایگاه داوطلب
 در میان نویسندگان</t>
  </si>
  <si>
    <t>جمع کل</t>
  </si>
  <si>
    <t>ESCI(ISI)</t>
  </si>
  <si>
    <t>سامانه منبع یاب</t>
  </si>
  <si>
    <t>ISI</t>
  </si>
  <si>
    <t>نام ژورنال</t>
  </si>
  <si>
    <r>
      <t xml:space="preserve">Impact Factor (IF)
فقط در صورتیکه مقاله </t>
    </r>
    <r>
      <rPr>
        <b/>
        <sz val="11"/>
        <color theme="1"/>
        <rFont val="B Nazanin"/>
        <charset val="178"/>
      </rPr>
      <t>ISI</t>
    </r>
    <r>
      <rPr>
        <sz val="11"/>
        <color theme="1"/>
        <rFont val="B Nazanin"/>
        <charset val="178"/>
      </rPr>
      <t xml:space="preserve"> و
 </t>
    </r>
    <r>
      <rPr>
        <b/>
        <sz val="11"/>
        <color theme="1"/>
        <rFont val="B Nazanin"/>
        <charset val="178"/>
      </rPr>
      <t>IF بالاتر از 2</t>
    </r>
    <r>
      <rPr>
        <sz val="11"/>
        <color theme="1"/>
        <rFont val="B Nazanin"/>
        <charset val="178"/>
      </rPr>
      <t xml:space="preserve"> است
 به صورت عددی وارد شود.</t>
    </r>
  </si>
  <si>
    <t>chemical abstract, Embase</t>
  </si>
  <si>
    <t>others(DOAJ,google scholar)</t>
  </si>
  <si>
    <t>وضعیت مقاله</t>
  </si>
  <si>
    <t>چاپ شده</t>
  </si>
  <si>
    <t>اکسپت شده</t>
  </si>
  <si>
    <t>لینک مقاله در سایت ژورنال/index</t>
  </si>
  <si>
    <r>
      <rPr>
        <sz val="12"/>
        <color theme="1"/>
        <rFont val="B Nazanin"/>
        <charset val="178"/>
      </rPr>
      <t>نامه</t>
    </r>
    <r>
      <rPr>
        <sz val="10"/>
        <color theme="1"/>
        <rFont val="B Nazanin"/>
        <charset val="178"/>
      </rPr>
      <t xml:space="preserve"> </t>
    </r>
    <r>
      <rPr>
        <sz val="12"/>
        <color theme="1"/>
        <rFont val="B Nazanin"/>
        <charset val="178"/>
      </rPr>
      <t>acceptance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</si>
</sst>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1"/>
      <color rgb="FF2A2D35"/>
      <name val="Source Sans Pro"/>
      <family val="2"/>
    </font>
    <font>
      <u/>
      <sz val="11"/>
      <color theme="10"/>
      <name val="Calibri"/>
      <family val="2"/>
      <scheme val="minor"/>
    </font>
    <font>
      <sz val="12"/>
      <color theme="1"/>
      <name val="B Nazanin"/>
      <charset val="178"/>
    </font>
    <font>
      <i/>
      <sz val="12"/>
      <color theme="1"/>
      <name val="B Nazanin"/>
      <charset val="178"/>
    </font>
    <font>
      <sz val="11"/>
      <color rgb="FF2A2D35"/>
      <name val="B Nazanin"/>
      <charset val="178"/>
    </font>
    <font>
      <sz val="11"/>
      <color theme="0"/>
      <name val="Calibri"/>
      <family val="2"/>
      <scheme val="minor"/>
    </font>
    <font>
      <b/>
      <sz val="11"/>
      <color theme="0"/>
      <name val="IRANSans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83A1D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6" fillId="0" borderId="0" xfId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hidden="1"/>
    </xf>
    <xf numFmtId="0" fontId="10" fillId="0" borderId="0" xfId="0" applyFont="1" applyProtection="1">
      <protection hidden="1"/>
    </xf>
    <xf numFmtId="0" fontId="12" fillId="0" borderId="0" xfId="0" applyFont="1"/>
    <xf numFmtId="0" fontId="10" fillId="0" borderId="0" xfId="0" applyFont="1"/>
    <xf numFmtId="16" fontId="10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readingOrder="2"/>
    </xf>
  </cellXfs>
  <cellStyles count="2">
    <cellStyle name="Hyperlink" xfId="1" builtinId="8"/>
    <cellStyle name="Normal" xfId="0" builtinId="0"/>
  </cellStyles>
  <dxfs count="67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Nazanin"/>
        <charset val="178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</font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  <protection locked="0" hidden="0"/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66"/>
    </tableStyle>
  </tableStyles>
  <colors>
    <mruColors>
      <color rgb="FF83A1D7"/>
      <color rgb="FFF0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M16" headerRowCount="0" totalsRowCount="1" headerRowDxfId="37" dataDxfId="36" totalsRowDxfId="35">
  <tableColumns count="13">
    <tableColumn id="10" xr3:uid="{00000000-0010-0000-0000-00000A000000}" name="Column4" dataDxfId="34" totalsRowDxfId="33"/>
    <tableColumn id="11" xr3:uid="{00000000-0010-0000-0000-00000B000000}" name="Column7" dataDxfId="32" totalsRowDxfId="31"/>
    <tableColumn id="1" xr3:uid="{00000000-0010-0000-0000-000001000000}" name="نام و نام خانوادگی" totalsRowLabel="جمع کل" dataDxfId="30" totalsRowDxfId="29"/>
    <tableColumn id="9" xr3:uid="{00000000-0010-0000-0000-000009000000}" name="Column3" dataDxfId="28" totalsRowDxfId="27"/>
    <tableColumn id="2" xr3:uid="{00000000-0010-0000-0000-000002000000}" name="لینک مقاله" dataDxfId="26" totalsRowDxfId="25"/>
    <tableColumn id="13" xr3:uid="{00000000-0010-0000-0000-00000D000000}" name="Column8" dataDxfId="24" totalsRowDxfId="23">
      <calculatedColumnFormula>IF(Table1[[#This Row],[Column7]]="اکسپت شده","نامه acceptance ضمیمه شود", "")</calculatedColumnFormula>
    </tableColumn>
    <tableColumn id="3" xr3:uid="{00000000-0010-0000-0000-000003000000}" name="نوع مقاله" dataDxfId="22" totalsRowDxfId="21"/>
    <tableColumn id="4" xr3:uid="{00000000-0010-0000-0000-000004000000}" name="تعداد نویسنده ها" dataDxfId="20" totalsRowDxfId="19"/>
    <tableColumn id="5" xr3:uid="{00000000-0010-0000-0000-000005000000}" name="Column5" dataDxfId="18" totalsRowDxfId="17"/>
    <tableColumn id="6" xr3:uid="{00000000-0010-0000-0000-000006000000}" name="Column6" totalsRowFunction="count" dataDxfId="16" totalsRowDxfId="15"/>
    <tableColumn id="7" xr3:uid="{00000000-0010-0000-0000-000007000000}" name="Column1" dataDxfId="14" totalsRowDxfId="13"/>
    <tableColumn id="8" xr3:uid="{00000000-0010-0000-0000-000008000000}" name="Column2" totalsRowFunction="custom" dataDxfId="12" totalsRowDxfId="11">
      <calculatedColumnFormula>IF(Table1[[#This Row],[Column1]] &lt;= 2,Table3[[#This Row],[تعداد نویسنده]]*1,IF(Table1[[#This Row],[Column1]] &gt;= 2,(Table1[[#This Row],[Column1]]-2)*0.25 + Table3[[#This Row],[تعداد نویسنده]]))</calculatedColumnFormula>
      <totalsRowFormula>SUM(L2+L3+L4+L5+L6+L7+L8+L9+L10+L11+L12+L13+L14+L15)</totalsRowFormula>
    </tableColumn>
    <tableColumn id="14" xr3:uid="{A435E2C6-A903-414C-B336-1767DBD5D8A6}" name="Column9" headerRowDxfId="10" dataDxfId="9" totalsRowDxfId="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N2:P18" headerRowCount="0" totalsRowShown="0" headerRowDxfId="7" dataDxfId="6">
  <tableColumns count="3">
    <tableColumn id="1" xr3:uid="{00000000-0010-0000-0100-000001000000}" name="امتیاز مقالات براساس نوع مقاله" headerRowDxfId="5" dataDxfId="4">
      <calculatedColumnFormula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calculatedColumnFormula>
    </tableColumn>
    <tableColumn id="2" xr3:uid="{00000000-0010-0000-0100-000002000000}" name="index" headerRowDxfId="3" dataDxfId="2">
      <calculatedColumnFormula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calculatedColumnFormula>
    </tableColumn>
    <tableColumn id="3" xr3:uid="{00000000-0010-0000-0100-000003000000}" name="تعداد نویسنده" headerRowDxfId="1" dataDxfId="0">
      <calculatedColumnFormula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square" lIns="91440" tIns="45720" rIns="91440" bIns="45720">
        <a:spAutoFit/>
      </a:bodyPr>
      <a:lstStyle>
        <a:defPPr algn="ctr">
          <a:defRPr sz="4400" b="0" cap="none" spc="0">
            <a:ln w="0"/>
            <a:solidFill>
              <a:schemeClr val="accent1">
                <a:lumMod val="20000"/>
                <a:lumOff val="80000"/>
              </a:schemeClr>
            </a:solidFill>
            <a:effectLst>
              <a:reflection blurRad="6350" stA="53000" endA="300" endPos="35500" dir="5400000" sy="-90000" algn="bl" rotWithShape="0"/>
            </a:effectLst>
            <a:latin typeface="Kunstler Script" panose="030304020206070D0D06" pitchFamily="66" charset="0"/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sf.research.ac.ir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showRowColHeaders="0" rightToLeft="1" tabSelected="1" topLeftCell="F1" zoomScaleNormal="100" workbookViewId="0">
      <selection activeCell="L2" sqref="L2"/>
    </sheetView>
  </sheetViews>
  <sheetFormatPr defaultRowHeight="15" x14ac:dyDescent="0.25"/>
  <cols>
    <col min="1" max="1" width="20.85546875" customWidth="1"/>
    <col min="2" max="3" width="10.85546875" customWidth="1"/>
    <col min="4" max="4" width="13.140625" customWidth="1"/>
    <col min="5" max="5" width="34.85546875" customWidth="1"/>
    <col min="6" max="7" width="17.85546875" customWidth="1"/>
    <col min="8" max="8" width="11.85546875" customWidth="1"/>
    <col min="9" max="9" width="15.85546875" customWidth="1"/>
    <col min="10" max="10" width="16.140625" customWidth="1"/>
    <col min="11" max="11" width="26.85546875" customWidth="1"/>
    <col min="12" max="12" width="9.5703125" customWidth="1"/>
    <col min="13" max="13" width="20" customWidth="1"/>
    <col min="14" max="14" width="29.42578125" customWidth="1"/>
    <col min="15" max="15" width="10.42578125" customWidth="1"/>
    <col min="16" max="16" width="16.5703125" customWidth="1"/>
  </cols>
  <sheetData>
    <row r="1" spans="1:17" ht="75" x14ac:dyDescent="0.25">
      <c r="A1" s="20" t="s">
        <v>22</v>
      </c>
      <c r="B1" s="20" t="s">
        <v>34</v>
      </c>
      <c r="C1" s="20" t="s">
        <v>23</v>
      </c>
      <c r="D1" s="20" t="s">
        <v>30</v>
      </c>
      <c r="E1" s="21" t="s">
        <v>37</v>
      </c>
      <c r="F1" s="22" t="s">
        <v>38</v>
      </c>
      <c r="G1" s="23" t="s">
        <v>0</v>
      </c>
      <c r="H1" s="23" t="s">
        <v>1</v>
      </c>
      <c r="I1" s="24" t="s">
        <v>25</v>
      </c>
      <c r="J1" s="23" t="s">
        <v>2</v>
      </c>
      <c r="K1" s="25" t="s">
        <v>31</v>
      </c>
      <c r="L1" s="20" t="s">
        <v>21</v>
      </c>
      <c r="M1" s="1"/>
      <c r="N1" s="1"/>
      <c r="O1" s="1"/>
      <c r="P1" s="1"/>
      <c r="Q1" s="1"/>
    </row>
    <row r="2" spans="1:17" ht="22.15" customHeight="1" x14ac:dyDescent="0.45">
      <c r="A2" s="10"/>
      <c r="B2" s="9"/>
      <c r="C2" s="5"/>
      <c r="D2" s="5"/>
      <c r="E2" s="19"/>
      <c r="F2" s="18" t="str">
        <f>IF(Table1[[#This Row],[Column7]]="اکسپت شده","نامه acceptance ضمیمه شود", "")</f>
        <v/>
      </c>
      <c r="G2" s="6"/>
      <c r="H2" s="5"/>
      <c r="I2" s="5"/>
      <c r="J2" s="6"/>
      <c r="K2" s="5"/>
      <c r="L2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2" s="5"/>
      <c r="N2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2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2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2" s="1"/>
    </row>
    <row r="3" spans="1:17" ht="22.15" customHeight="1" x14ac:dyDescent="0.45">
      <c r="A3" s="5"/>
      <c r="B3" s="9"/>
      <c r="C3" s="5"/>
      <c r="D3" s="5"/>
      <c r="E3" s="19"/>
      <c r="F3" s="18" t="str">
        <f>IF(Table1[[#This Row],[Column7]]="اکسپت شده","نامه acceptance ضمیمه شود", "")</f>
        <v/>
      </c>
      <c r="G3" s="6"/>
      <c r="H3" s="5"/>
      <c r="I3" s="5"/>
      <c r="J3" s="6"/>
      <c r="K3" s="5"/>
      <c r="L3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3" s="5"/>
      <c r="N3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3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3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3" s="1"/>
    </row>
    <row r="4" spans="1:17" ht="22.15" customHeight="1" x14ac:dyDescent="0.45">
      <c r="A4" s="5"/>
      <c r="B4" s="9"/>
      <c r="C4" s="5"/>
      <c r="D4" s="5"/>
      <c r="E4" s="19"/>
      <c r="F4" s="18" t="str">
        <f>IF(Table1[[#This Row],[Column7]]="اکسپت شده","نامه acceptance ضمیمه شود", "")</f>
        <v/>
      </c>
      <c r="G4" s="6"/>
      <c r="H4" s="5"/>
      <c r="I4" s="5"/>
      <c r="J4" s="6"/>
      <c r="K4" s="5"/>
      <c r="L4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4" s="5"/>
      <c r="N4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4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4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4" s="1"/>
    </row>
    <row r="5" spans="1:17" ht="22.15" customHeight="1" x14ac:dyDescent="0.45">
      <c r="A5" s="5"/>
      <c r="B5" s="9"/>
      <c r="C5" s="5"/>
      <c r="D5" s="5"/>
      <c r="E5" s="19"/>
      <c r="F5" s="18" t="str">
        <f>IF(Table1[[#This Row],[Column7]]="اکسپت شده","نامه acceptance ضمیمه شود", "")</f>
        <v/>
      </c>
      <c r="G5" s="6"/>
      <c r="H5" s="5"/>
      <c r="I5" s="5"/>
      <c r="J5" s="6"/>
      <c r="K5" s="5"/>
      <c r="L5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5" s="5"/>
      <c r="N5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5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5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5" s="1"/>
    </row>
    <row r="6" spans="1:17" ht="22.15" customHeight="1" x14ac:dyDescent="0.45">
      <c r="A6" s="5"/>
      <c r="B6" s="9"/>
      <c r="C6" s="5"/>
      <c r="D6" s="5"/>
      <c r="E6" s="19"/>
      <c r="F6" s="18" t="str">
        <f>IF(Table1[[#This Row],[Column7]]="اکسپت شده","نامه acceptance ضمیمه شود", "")</f>
        <v/>
      </c>
      <c r="G6" s="6"/>
      <c r="H6" s="5"/>
      <c r="I6" s="5"/>
      <c r="J6" s="6"/>
      <c r="K6" s="5"/>
      <c r="L6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6" s="5"/>
      <c r="N6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6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6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6" s="1"/>
    </row>
    <row r="7" spans="1:17" ht="22.15" customHeight="1" x14ac:dyDescent="0.45">
      <c r="A7" s="5"/>
      <c r="B7" s="9"/>
      <c r="C7" s="5"/>
      <c r="D7" s="5"/>
      <c r="E7" s="19"/>
      <c r="F7" s="18" t="str">
        <f>IF(Table1[[#This Row],[Column7]]="اکسپت شده","نامه acceptance ضمیمه شود", "")</f>
        <v/>
      </c>
      <c r="G7" s="6"/>
      <c r="H7" s="5"/>
      <c r="I7" s="5"/>
      <c r="J7" s="6"/>
      <c r="K7" s="5"/>
      <c r="L7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7" s="5"/>
      <c r="N7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7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7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7" s="1"/>
    </row>
    <row r="8" spans="1:17" ht="22.15" customHeight="1" x14ac:dyDescent="0.45">
      <c r="A8" s="5"/>
      <c r="B8" s="9"/>
      <c r="C8" s="5"/>
      <c r="D8" s="5"/>
      <c r="E8" s="19"/>
      <c r="F8" s="18" t="str">
        <f>IF(Table1[[#This Row],[Column7]]="اکسپت شده","نامه acceptance ضمیمه شود", "")</f>
        <v/>
      </c>
      <c r="G8" s="6"/>
      <c r="H8" s="5"/>
      <c r="I8" s="5"/>
      <c r="J8" s="6"/>
      <c r="K8" s="5"/>
      <c r="L8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8" s="5"/>
      <c r="N8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8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8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8" s="1"/>
    </row>
    <row r="9" spans="1:17" ht="22.15" customHeight="1" x14ac:dyDescent="0.45">
      <c r="A9" s="5"/>
      <c r="B9" s="9"/>
      <c r="C9" s="5"/>
      <c r="D9" s="5"/>
      <c r="E9" s="19"/>
      <c r="F9" s="18" t="str">
        <f>IF(Table1[[#This Row],[Column7]]="اکسپت شده","نامه acceptance ضمیمه شود", "")</f>
        <v/>
      </c>
      <c r="G9" s="6"/>
      <c r="H9" s="5"/>
      <c r="I9" s="5"/>
      <c r="J9" s="6"/>
      <c r="K9" s="5"/>
      <c r="L9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9" s="5"/>
      <c r="N9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9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9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9" s="1"/>
    </row>
    <row r="10" spans="1:17" ht="22.15" customHeight="1" x14ac:dyDescent="0.45">
      <c r="A10" s="5"/>
      <c r="B10" s="9"/>
      <c r="C10" s="5"/>
      <c r="D10" s="5"/>
      <c r="E10" s="19"/>
      <c r="F10" s="18" t="str">
        <f>IF(Table1[[#This Row],[Column7]]="اکسپت شده","نامه acceptance ضمیمه شود", "")</f>
        <v/>
      </c>
      <c r="G10" s="6"/>
      <c r="H10" s="5"/>
      <c r="I10" s="5"/>
      <c r="J10" s="6"/>
      <c r="K10" s="5"/>
      <c r="L10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10" s="5"/>
      <c r="N10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10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10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10" s="1"/>
    </row>
    <row r="11" spans="1:17" ht="22.15" customHeight="1" x14ac:dyDescent="0.45">
      <c r="A11" s="5"/>
      <c r="B11" s="9"/>
      <c r="C11" s="5"/>
      <c r="D11" s="5"/>
      <c r="E11" s="19"/>
      <c r="F11" s="18" t="str">
        <f>IF(Table1[[#This Row],[Column7]]="اکسپت شده","نامه acceptance ضمیمه شود", "")</f>
        <v/>
      </c>
      <c r="G11" s="6"/>
      <c r="H11" s="5"/>
      <c r="I11" s="5"/>
      <c r="J11" s="6"/>
      <c r="K11" s="5"/>
      <c r="L11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11" s="5"/>
      <c r="N11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11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11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11" s="1"/>
    </row>
    <row r="12" spans="1:17" ht="22.15" customHeight="1" x14ac:dyDescent="0.45">
      <c r="A12" s="5"/>
      <c r="B12" s="9"/>
      <c r="C12" s="5"/>
      <c r="D12" s="5"/>
      <c r="E12" s="19"/>
      <c r="F12" s="18" t="str">
        <f>IF(Table1[[#This Row],[Column7]]="اکسپت شده","نامه acceptance ضمیمه شود", "")</f>
        <v/>
      </c>
      <c r="G12" s="6"/>
      <c r="H12" s="5"/>
      <c r="I12" s="5"/>
      <c r="J12" s="6"/>
      <c r="K12" s="5"/>
      <c r="L12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12" s="5"/>
      <c r="N12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12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12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12" s="1"/>
    </row>
    <row r="13" spans="1:17" ht="22.15" customHeight="1" x14ac:dyDescent="0.45">
      <c r="A13" s="5"/>
      <c r="B13" s="9"/>
      <c r="C13" s="5"/>
      <c r="D13" s="5"/>
      <c r="E13" s="19"/>
      <c r="F13" s="18" t="str">
        <f>IF(Table1[[#This Row],[Column7]]="اکسپت شده","نامه acceptance ضمیمه شود", "")</f>
        <v/>
      </c>
      <c r="G13" s="6"/>
      <c r="H13" s="5"/>
      <c r="I13" s="5"/>
      <c r="J13" s="6"/>
      <c r="K13" s="5"/>
      <c r="L13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13" s="5"/>
      <c r="N13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13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13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13" s="1"/>
    </row>
    <row r="14" spans="1:17" ht="22.15" customHeight="1" x14ac:dyDescent="0.45">
      <c r="A14" s="5"/>
      <c r="B14" s="9"/>
      <c r="C14" s="5"/>
      <c r="D14" s="5"/>
      <c r="E14" s="19"/>
      <c r="F14" s="18" t="str">
        <f>IF(Table1[[#This Row],[Column7]]="اکسپت شده","نامه acceptance ضمیمه شود", "")</f>
        <v/>
      </c>
      <c r="G14" s="6"/>
      <c r="H14" s="5"/>
      <c r="I14" s="5"/>
      <c r="J14" s="6"/>
      <c r="K14" s="5"/>
      <c r="L14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14" s="5"/>
      <c r="N14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14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14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14" s="1"/>
    </row>
    <row r="15" spans="1:17" ht="22.15" customHeight="1" x14ac:dyDescent="0.45">
      <c r="A15" s="5"/>
      <c r="B15" s="9"/>
      <c r="C15" s="5"/>
      <c r="D15" s="5"/>
      <c r="E15" s="19"/>
      <c r="F15" s="18" t="str">
        <f>IF(Table1[[#This Row],[Column7]]="اکسپت شده","نامه acceptance ضمیمه شود", "")</f>
        <v/>
      </c>
      <c r="G15" s="6"/>
      <c r="H15" s="5"/>
      <c r="I15" s="5"/>
      <c r="J15" s="6"/>
      <c r="K15" s="5"/>
      <c r="L15" s="7">
        <f>IF(Table1[[#This Row],[Column1]] &lt;= 2,Table3[[#This Row],[تعداد نویسنده]]*1,IF(Table1[[#This Row],[Column1]] &gt;= 2,(Table1[[#This Row],[Column1]]-2)*0.25 + Table3[[#This Row],[تعداد نویسنده]]))</f>
        <v>0</v>
      </c>
      <c r="M15" s="5"/>
      <c r="N15" s="12" t="b">
        <f>IF(Table1[[#This Row],[نوع مقاله]]="systematic review, meta-analysis",Table3[[#This Row],[index]]*1, IF(Table1[[#This Row],[نوع مقاله]]="original research",Table3[[#This Row],[index]]*1, IF(Table1[[#This Row],[نوع مقاله]]="case series",Table3[[#This Row],[index]]*0.7, IF(Table1[[#This Row],[نوع مقاله]]="case report",Table3[[#This Row],[index]]*0.5, IF(Table1[[#This Row],[نوع مقاله]]="letter to editor",Table3[[#This Row],[index]]*0.1, IF(Table1[[#This Row],[نوع مقاله]]="short communication",Table3[[#This Row],[index]]*0.7))))))</f>
        <v>0</v>
      </c>
      <c r="O15" s="12" t="b">
        <f>IF(Table1[[#This Row],[Column6]]="ISI",7,IF(Table1[[#This Row],[Column6]]="Pubmed",6,IF(Table1[[#This Row],[Column6]]="scopus",5,IF(Table1[[#This Row],[Column6]]="ESCI(ISI)",5,IF(Table1[[#This Row],[Column6]]="chemical abstract, Embase",4,IF(Table1[[#This Row],[Column6]]="others(DOAJ,google scholar)",3,IF(Table1[[#This Row],[Column6]]="without",2)))))))</f>
        <v>0</v>
      </c>
      <c r="P15" s="12" t="b">
        <f>IF(Table1[[#This Row],[تعداد نویسنده ها]]="یک",Table3[[#This Row],[امتیاز مقالات براساس نوع مقاله]]*0.9,IF(AND(Table1[[#This Row],[تعداد نویسنده ها]]="دو",Table1[[#This Row],[Column5]]="نویسنده اول یا مسئول"),Table3[[#This Row],[امتیاز مقالات براساس نوع مقاله]]*0.8, IF(AND(Table1[[#This Row],[تعداد نویسنده ها]]="دو",Table1[[#This Row],[Column5]]="بقیه همکاران"),Table3[[#This Row],[امتیاز مقالات براساس نوع مقاله]]*0.55, IF(AND(Table1[[#This Row],[تعداد نویسنده ها]]="سه",Table1[[#This Row],[Column5]]="نویسنده اول یا مسئول"),Table3[[#This Row],[امتیاز مقالات براساس نوع مقاله]]*0.7, IF(AND(Table1[[#This Row],[تعداد نویسنده ها]]="سه",Table1[[#This Row],[Column5]]="بقیه همکاران"),Table3[[#This Row],[امتیاز مقالات براساس نوع مقاله]]*0.4, IF(AND(Table1[[#This Row],[تعداد نویسنده ها]]="چهار",Table1[[#This Row],[Column5]]="نویسنده اول یا مسئول"),Table3[[#This Row],[امتیاز مقالات براساس نوع مقاله]]*0.6, IF(AND(Table1[[#This Row],[تعداد نویسنده ها]]="چهار",Table1[[#This Row],[Column5]]="بقیه همکاران"),Table3[[#This Row],[امتیاز مقالات براساس نوع مقاله]]*0.35, IF(AND(Table1[[#This Row],[تعداد نویسنده ها]]="پنج",Table1[[#This Row],[Column5]]="نویسنده اول یا مسئول"),Table3[[#This Row],[امتیاز مقالات براساس نوع مقاله]]*0.55, IF(AND(Table1[[#This Row],[تعداد نویسنده ها]]="پنج",Table1[[#This Row],[Column5]]="بقیه همکاران"),Table3[[#This Row],[امتیاز مقالات براساس نوع مقاله]]*0.3, IF(AND(Table1[[#This Row],[تعداد نویسنده ها]]="شش تا نه",Table1[[#This Row],[Column5]]="نویسنده اول یا مسئول"),Table3[[#This Row],[امتیاز مقالات براساس نوع مقاله]]*0.5, IF(AND(Table1[[#This Row],[تعداد نویسنده ها]]="شش تا نه",Table1[[#This Row],[Column5]]="بقیه همکاران"),Table3[[#This Row],[امتیاز مقالات براساس نوع مقاله]]*0.25,IF(AND(Table1[[#This Row],[تعداد نویسنده ها]]="بیشتر مساوی 10",Table1[[#This Row],[Column5]]="نویسنده اول یا مسئول"),Table3[[#This Row],[امتیاز مقالات براساس نوع مقاله]]*0.45, IF(AND(Table1[[#This Row],[تعداد نویسنده ها]]="بیشتر مساوی 10",Table1[[#This Row],[Column5]]="بقیه همکاران"),Table3[[#This Row],[امتیاز مقالات براساس نوع مقاله]]*0.2 )))))))))))))</f>
        <v>0</v>
      </c>
      <c r="Q15" s="1"/>
    </row>
    <row r="16" spans="1:17" ht="18" x14ac:dyDescent="0.45">
      <c r="A16" s="5"/>
      <c r="B16" s="5"/>
      <c r="C16" s="5" t="s">
        <v>26</v>
      </c>
      <c r="D16" s="5"/>
      <c r="E16" s="5"/>
      <c r="F16" s="5"/>
      <c r="G16" s="5"/>
      <c r="H16" s="5"/>
      <c r="I16" s="5"/>
      <c r="J16" s="5">
        <f>SUBTOTAL(103,Table1[Column6])</f>
        <v>0</v>
      </c>
      <c r="K16" s="5"/>
      <c r="L16" s="7">
        <f>SUM(L2+L3+L4+L5+L6+L7+L8+L9+L10+L11+L12+L13+L14+L15)</f>
        <v>0</v>
      </c>
      <c r="M16" s="5"/>
      <c r="N16" s="16"/>
      <c r="O16" s="16"/>
      <c r="P16" s="16"/>
    </row>
    <row r="17" spans="1:16" ht="19.5" x14ac:dyDescent="0.5">
      <c r="A17" s="8" t="s">
        <v>28</v>
      </c>
      <c r="B17" s="8"/>
      <c r="C17" s="4"/>
      <c r="D17" s="4"/>
      <c r="E17" s="4"/>
      <c r="F17" s="4"/>
      <c r="G17" s="4"/>
      <c r="H17" s="4"/>
      <c r="I17" s="4"/>
      <c r="J17" s="4"/>
      <c r="K17" s="4" t="s">
        <v>24</v>
      </c>
      <c r="L17" s="3">
        <f>IF(Table1[[#Totals],[Column2]]&lt;=10,Table1[[#Totals],[Column2]]*1, IF(Table1[[#Totals],[Column2]]&gt;=10,10))</f>
        <v>0</v>
      </c>
      <c r="N17" s="17"/>
      <c r="O17" s="16"/>
      <c r="P17" s="16"/>
    </row>
    <row r="18" spans="1:16" ht="18" x14ac:dyDescent="0.45">
      <c r="L18" s="2"/>
      <c r="N18" s="17"/>
      <c r="O18" s="16"/>
      <c r="P18" s="16"/>
    </row>
    <row r="19" spans="1:16" ht="18" x14ac:dyDescent="0.45">
      <c r="L19" s="2"/>
    </row>
    <row r="20" spans="1:16" ht="18" x14ac:dyDescent="0.45">
      <c r="L20" s="2"/>
    </row>
  </sheetData>
  <sheetProtection algorithmName="SHA-512" hashValue="42Q57TfDghjK90SYQvhc/ZQyFfPRS/MXcTAAa/bs4EeI45T316mg04DoS5B+KWWmTcBYEUDZj7L3Bo8iNQA0uA==" saltValue="RIbvnxGDaF9X643G2rYQLg==" spinCount="100000" sheet="1" scenarios="1"/>
  <protectedRanges>
    <protectedRange algorithmName="SHA-512" hashValue="7jFZD8+Oq3k77d2V/d2QlI6PXspIRm/dnqYIGz0QIzH4WszINCrUzg3SR+sIVab/cTs282z3/TL61Yk3H8BliA==" saltValue="5+TKVW1RmBfR4V9LTwmLtg==" spinCount="100000" sqref="N17 L2:L15 N2:P15" name="Range1"/>
  </protectedRanges>
  <phoneticPr fontId="1" type="noConversion"/>
  <conditionalFormatting sqref="E2">
    <cfRule type="expression" dxfId="65" priority="28">
      <formula>IF($B$2="اکسپت شده",TRUE,FALSE)</formula>
    </cfRule>
  </conditionalFormatting>
  <conditionalFormatting sqref="F2">
    <cfRule type="expression" dxfId="64" priority="27">
      <formula>IF($B$2="چاپ شده",TRUE,FALSE)</formula>
    </cfRule>
  </conditionalFormatting>
  <conditionalFormatting sqref="F3">
    <cfRule type="expression" dxfId="63" priority="26">
      <formula>IF($B$3="چاپ شده",TRUE,FALSE)</formula>
    </cfRule>
  </conditionalFormatting>
  <conditionalFormatting sqref="F4">
    <cfRule type="expression" dxfId="62" priority="25">
      <formula>IF($B$4="چاپ شده",TRUE,FALSE)</formula>
    </cfRule>
  </conditionalFormatting>
  <conditionalFormatting sqref="F5">
    <cfRule type="expression" dxfId="61" priority="24">
      <formula>IF($B$5="چاپ شده",TRUE,FALSE)</formula>
    </cfRule>
  </conditionalFormatting>
  <conditionalFormatting sqref="F6">
    <cfRule type="expression" dxfId="60" priority="23">
      <formula>IF($B$6="چاپ شده",TRUE,FALSE)</formula>
    </cfRule>
  </conditionalFormatting>
  <conditionalFormatting sqref="F7">
    <cfRule type="expression" dxfId="59" priority="22">
      <formula>IF($B$7="چاپ شده",TRUE,FALSE)</formula>
    </cfRule>
  </conditionalFormatting>
  <conditionalFormatting sqref="F8">
    <cfRule type="expression" dxfId="58" priority="21">
      <formula>IF($B$8="چاپ شده",TRUE,FALSE)</formula>
    </cfRule>
  </conditionalFormatting>
  <conditionalFormatting sqref="E3">
    <cfRule type="expression" dxfId="57" priority="20">
      <formula>IF($B$3="اکسپت شده",TRUE,FALSE)</formula>
    </cfRule>
  </conditionalFormatting>
  <conditionalFormatting sqref="E4">
    <cfRule type="expression" dxfId="56" priority="19">
      <formula>IF($B$4="اکسپت شده",TRUE,FALSE)</formula>
    </cfRule>
  </conditionalFormatting>
  <conditionalFormatting sqref="E5">
    <cfRule type="expression" dxfId="55" priority="18">
      <formula>IF($B$5="اکسپت شده",TRUE,FALSE)</formula>
    </cfRule>
  </conditionalFormatting>
  <conditionalFormatting sqref="E6">
    <cfRule type="expression" dxfId="54" priority="17">
      <formula>IF($B$6="اکسپت شده",TRUE,FALSE)</formula>
    </cfRule>
  </conditionalFormatting>
  <conditionalFormatting sqref="E7">
    <cfRule type="expression" dxfId="53" priority="16">
      <formula>IF($B$7="اکسپت شده",TRUE,FALSE)</formula>
    </cfRule>
  </conditionalFormatting>
  <conditionalFormatting sqref="E8">
    <cfRule type="expression" dxfId="52" priority="15">
      <formula>IF($B$8="اکسپت شده",TRUE,FALSE)</formula>
    </cfRule>
  </conditionalFormatting>
  <conditionalFormatting sqref="E9">
    <cfRule type="expression" dxfId="51" priority="14">
      <formula>IF($B$9="اکسپت شده",TRUE,FALSE)</formula>
    </cfRule>
  </conditionalFormatting>
  <conditionalFormatting sqref="E10">
    <cfRule type="expression" dxfId="50" priority="13">
      <formula>IF($B$10="اکسپت شده",TRUE,FALSE)</formula>
    </cfRule>
  </conditionalFormatting>
  <conditionalFormatting sqref="E11">
    <cfRule type="expression" dxfId="49" priority="12">
      <formula>IF($B$11="اکسپت شده",TRUE,FALSE)</formula>
    </cfRule>
  </conditionalFormatting>
  <conditionalFormatting sqref="E12">
    <cfRule type="expression" dxfId="48" priority="11">
      <formula>IF($B$12="اکسپت شده",TRUE,FALSE)</formula>
    </cfRule>
  </conditionalFormatting>
  <conditionalFormatting sqref="E13">
    <cfRule type="expression" dxfId="47" priority="10">
      <formula>IF($B$13="اکسپت شده",TRUE,FALSE)</formula>
    </cfRule>
  </conditionalFormatting>
  <conditionalFormatting sqref="E14">
    <cfRule type="expression" dxfId="46" priority="9">
      <formula>IF($B$14="اکسپت شده",TRUE,FALSE)</formula>
    </cfRule>
  </conditionalFormatting>
  <conditionalFormatting sqref="E15">
    <cfRule type="expression" dxfId="45" priority="8">
      <formula>IF($B$15="اکسپت شده",TRUE,FALSE)</formula>
    </cfRule>
  </conditionalFormatting>
  <conditionalFormatting sqref="F9">
    <cfRule type="expression" dxfId="44" priority="7">
      <formula>IF($B$9="چاپ شده",TRUE,FALSE)</formula>
    </cfRule>
  </conditionalFormatting>
  <conditionalFormatting sqref="F10">
    <cfRule type="expression" dxfId="43" priority="6">
      <formula>IF($B$10="چاپ شده",TRUE,FALSE)</formula>
    </cfRule>
  </conditionalFormatting>
  <conditionalFormatting sqref="F11">
    <cfRule type="expression" dxfId="42" priority="5">
      <formula>IF($B$11="چاپ شده",TRUE,FALSE)</formula>
    </cfRule>
  </conditionalFormatting>
  <conditionalFormatting sqref="F12">
    <cfRule type="expression" dxfId="41" priority="4">
      <formula>IF($B$12="چاپ شده",TRUE,FALSE)</formula>
    </cfRule>
  </conditionalFormatting>
  <conditionalFormatting sqref="F13">
    <cfRule type="expression" dxfId="40" priority="3">
      <formula>IF($B$13="چاپ شده",TRUE,FALSE)</formula>
    </cfRule>
  </conditionalFormatting>
  <conditionalFormatting sqref="F14">
    <cfRule type="expression" dxfId="39" priority="2">
      <formula>IF($B$14="چاپ شده",TRUE,FALSE)</formula>
    </cfRule>
  </conditionalFormatting>
  <conditionalFormatting sqref="F15">
    <cfRule type="expression" dxfId="38" priority="1">
      <formula>IF($B$15="چاپ شده",TRUE,FALSE)</formula>
    </cfRule>
  </conditionalFormatting>
  <hyperlinks>
    <hyperlink ref="A17" r:id="rId1" xr:uid="{00000000-0004-0000-0000-000000000000}"/>
  </hyperlinks>
  <pageMargins left="0.7" right="0.7" top="0.75" bottom="0.75" header="0.3" footer="0.3"/>
  <pageSetup paperSize="9" orientation="portrait" verticalDpi="0"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Sheet2!$B$1:$B$7</xm:f>
          </x14:formula1>
          <xm:sqref>H2:H15</xm:sqref>
        </x14:dataValidation>
        <x14:dataValidation type="list" allowBlank="1" showInputMessage="1" showErrorMessage="1" xr:uid="{00000000-0002-0000-0000-000001000000}">
          <x14:formula1>
            <xm:f>Sheet2!$C$1:$C$7</xm:f>
          </x14:formula1>
          <xm:sqref>J2:J15</xm:sqref>
        </x14:dataValidation>
        <x14:dataValidation type="list" allowBlank="1" showInputMessage="1" showErrorMessage="1" xr:uid="{00000000-0002-0000-0000-000002000000}">
          <x14:formula1>
            <xm:f>Sheet2!$D$1:$D$2</xm:f>
          </x14:formula1>
          <xm:sqref>I2:I15</xm:sqref>
        </x14:dataValidation>
        <x14:dataValidation type="list" allowBlank="1" showInputMessage="1" showErrorMessage="1" xr:uid="{00000000-0002-0000-0000-000004000000}">
          <x14:formula1>
            <xm:f>Sheet2!$A$1:$A$6</xm:f>
          </x14:formula1>
          <xm:sqref>G2:G15</xm:sqref>
        </x14:dataValidation>
        <x14:dataValidation type="list" allowBlank="1" showInputMessage="1" showErrorMessage="1" xr:uid="{00000000-0002-0000-0000-000005000000}">
          <x14:formula1>
            <xm:f>Sheet2!$E$1:$E$2</xm:f>
          </x14:formula1>
          <xm:sqref>B2:B15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B1" workbookViewId="0">
      <selection activeCell="A23" sqref="A23:XFD23"/>
    </sheetView>
  </sheetViews>
  <sheetFormatPr defaultRowHeight="15" x14ac:dyDescent="0.25"/>
  <cols>
    <col min="1" max="1" width="37" customWidth="1"/>
    <col min="4" max="4" width="17.42578125" customWidth="1"/>
  </cols>
  <sheetData>
    <row r="1" spans="1:7" ht="19.5" x14ac:dyDescent="0.25">
      <c r="A1" s="11" t="s">
        <v>3</v>
      </c>
      <c r="B1" s="12" t="s">
        <v>14</v>
      </c>
      <c r="C1" s="12" t="s">
        <v>29</v>
      </c>
      <c r="D1" s="12" t="s">
        <v>12</v>
      </c>
      <c r="E1" s="13" t="s">
        <v>35</v>
      </c>
      <c r="F1" s="1"/>
      <c r="G1" s="1"/>
    </row>
    <row r="2" spans="1:7" ht="19.5" x14ac:dyDescent="0.25">
      <c r="A2" s="11" t="s">
        <v>11</v>
      </c>
      <c r="B2" s="12" t="s">
        <v>15</v>
      </c>
      <c r="C2" s="12" t="s">
        <v>4</v>
      </c>
      <c r="D2" s="12" t="s">
        <v>13</v>
      </c>
      <c r="E2" s="14" t="s">
        <v>36</v>
      </c>
      <c r="F2" s="1"/>
      <c r="G2" s="1"/>
    </row>
    <row r="3" spans="1:7" ht="19.5" x14ac:dyDescent="0.25">
      <c r="A3" s="11" t="s">
        <v>10</v>
      </c>
      <c r="B3" s="12" t="s">
        <v>16</v>
      </c>
      <c r="C3" s="12" t="s">
        <v>5</v>
      </c>
      <c r="D3" s="12"/>
      <c r="E3" s="14"/>
      <c r="F3" s="1"/>
      <c r="G3" s="1"/>
    </row>
    <row r="4" spans="1:7" ht="19.5" x14ac:dyDescent="0.25">
      <c r="A4" s="11" t="s">
        <v>7</v>
      </c>
      <c r="B4" s="12" t="s">
        <v>17</v>
      </c>
      <c r="C4" s="12" t="s">
        <v>27</v>
      </c>
      <c r="D4" s="12"/>
      <c r="E4" s="14"/>
      <c r="F4" s="1"/>
      <c r="G4" s="1"/>
    </row>
    <row r="5" spans="1:7" ht="19.5" x14ac:dyDescent="0.25">
      <c r="A5" s="11" t="s">
        <v>8</v>
      </c>
      <c r="B5" s="12" t="s">
        <v>18</v>
      </c>
      <c r="C5" s="12" t="s">
        <v>32</v>
      </c>
      <c r="D5" s="12"/>
      <c r="E5" s="14"/>
      <c r="F5" s="1"/>
      <c r="G5" s="1"/>
    </row>
    <row r="6" spans="1:7" ht="19.5" x14ac:dyDescent="0.25">
      <c r="A6" s="11" t="s">
        <v>9</v>
      </c>
      <c r="B6" s="15" t="s">
        <v>19</v>
      </c>
      <c r="C6" s="12" t="s">
        <v>33</v>
      </c>
      <c r="D6" s="12"/>
      <c r="E6" s="14"/>
      <c r="F6" s="1"/>
      <c r="G6" s="1"/>
    </row>
    <row r="7" spans="1:7" x14ac:dyDescent="0.25">
      <c r="A7" s="12"/>
      <c r="B7" s="12" t="s">
        <v>20</v>
      </c>
      <c r="C7" s="12" t="s">
        <v>6</v>
      </c>
      <c r="D7" s="12"/>
      <c r="E7" s="14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</sheetData>
  <sheetProtection algorithmName="SHA-512" hashValue="HjVNIDYLI/aZABCjebqh0CTFqsma/z0isim8q8CXtJGPZE6HpbznolDbveGF8tF0gVWxrqyHcF6mMoouza3pDg==" saltValue="RKym4SLBBTfwWZ0erVeS9Q==" spinCount="100000"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Mahsa Noghani</dc:creator>
  <cp:lastModifiedBy>user</cp:lastModifiedBy>
  <dcterms:created xsi:type="dcterms:W3CDTF">2021-11-09T08:16:29Z</dcterms:created>
  <dcterms:modified xsi:type="dcterms:W3CDTF">2022-09-17T18:32:46Z</dcterms:modified>
</cp:coreProperties>
</file>